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<sst xmlns="http://schemas.openxmlformats.org/spreadsheetml/2006/main" count="45" uniqueCount="40">
  <si>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</si>
  <si>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</si>
  <si>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</si>
  <si>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</si>
  <si>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</si>
  <si>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</si>
  <si>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</si>
  <si>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</si>
  <si>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</si>
  <si>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</si>
  <si>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</si>
  <si>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</si>
  <si>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</si>
  <si>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</si>
  <si>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</si>
  <si>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</si>
  <si>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</si>
  <si>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</si>
  <si>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</si>
  <si>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</si>
  <si>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</si>
  <si>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</si>
  <si>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</si>
  <si>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</si>
  <si>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Izvršenje
2021. 
(PLG G-2)</t>
  </si>
  <si>
    <t>Plan 
2022. 
(TP G-1)</t>
  </si>
  <si>
    <t>Proračun za 
2023. 
(PP G)</t>
  </si>
  <si>
    <t>Projekcija proračuna za 
2024. 
(PP G+1)</t>
  </si>
  <si>
    <t>Projekcija proračuna za 
2025. 
(PP G+2)</t>
  </si>
  <si>
    <t>EUR</t>
  </si>
  <si>
    <t xml:space="preserve">A. SAŽETAK RAČUNA PRIHODA I RASHODA </t>
  </si>
  <si>
    <t>B. SAŽETAK RAČUNA FINANCIRANJA</t>
  </si>
  <si>
    <t>Ured za protokol</t>
  </si>
  <si>
    <t>02042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</si>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</sst>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1" fillId="37" borderId="0" applyNumberFormat="0" applyBorder="0" applyAlignment="0" applyProtection="0"/>
    <xf numFmtId="0" fontId="0" fillId="37" borderId="1" applyNumberFormat="0" applyFont="0" applyAlignment="0" applyProtection="0"/>
    <xf numFmtId="0" fontId="12" fillId="41" borderId="1" applyNumberFormat="0" applyAlignment="0" applyProtection="0"/>
    <xf numFmtId="0" fontId="13" fillId="34" borderId="2" applyNumberFormat="0" applyAlignment="0" applyProtection="0"/>
    <xf numFmtId="0" fontId="10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0" fillId="3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8" borderId="1" applyNumberForma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4" borderId="0" applyNumberFormat="0" applyBorder="0" applyAlignment="0" applyProtection="0"/>
    <xf numFmtId="0" fontId="9" fillId="23" borderId="0" applyNumberFormat="0" applyBorder="0" applyAlignment="0" applyProtection="0"/>
    <xf numFmtId="0" fontId="9" fillId="40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1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7" borderId="1" applyNumberFormat="0" applyFon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34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2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30" fillId="0" borderId="0" xfId="122" applyFont="1" applyAlignment="1">
      <alignment vertical="center"/>
      <protection/>
    </xf>
    <xf numFmtId="0" fontId="27" fillId="0" borderId="0" xfId="122" applyFont="1" applyAlignment="1">
      <alignment vertical="center"/>
      <protection/>
    </xf>
    <xf numFmtId="0" fontId="31" fillId="0" borderId="0" xfId="122" applyFont="1" applyAlignment="1">
      <alignment vertical="center"/>
      <protection/>
    </xf>
    <xf numFmtId="0" fontId="32" fillId="0" borderId="0" xfId="122" applyFont="1" applyAlignment="1">
      <alignment vertical="center"/>
      <protection/>
    </xf>
    <xf numFmtId="0" fontId="30" fillId="0" borderId="0" xfId="122" applyFont="1" applyAlignment="1">
      <alignment horizontal="left" vertical="center"/>
      <protection/>
    </xf>
    <xf numFmtId="0" fontId="33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4" fontId="26" fillId="0" borderId="0" xfId="122" applyNumberFormat="1" applyFont="1" applyAlignment="1">
      <alignment horizontal="justify" vertical="center"/>
      <protection/>
    </xf>
    <xf numFmtId="0" fontId="34" fillId="0" borderId="0" xfId="122" applyFont="1" applyAlignment="1">
      <alignment vertical="center"/>
      <protection/>
    </xf>
    <xf numFmtId="0" fontId="27" fillId="0" borderId="0" xfId="122" applyFont="1" applyAlignment="1">
      <alignment horizontal="justify" vertical="center"/>
      <protection/>
    </xf>
    <xf numFmtId="0" fontId="35" fillId="0" borderId="0" xfId="122" applyFont="1" applyAlignment="1">
      <alignment horizontal="center" vertical="center"/>
      <protection/>
    </xf>
    <xf numFmtId="0" fontId="36" fillId="0" borderId="0" xfId="122" applyFont="1" applyAlignment="1">
      <alignment vertical="center"/>
      <protection/>
    </xf>
    <xf numFmtId="180" fontId="26" fillId="0" borderId="0" xfId="122" applyNumberFormat="1" applyFont="1" applyAlignment="1">
      <alignment horizontal="center" vertical="center"/>
      <protection/>
    </xf>
    <xf numFmtId="0" fontId="37" fillId="0" borderId="0" xfId="122" applyFont="1" applyAlignment="1">
      <alignment vertical="center"/>
      <protection/>
    </xf>
    <xf numFmtId="180" fontId="37" fillId="0" borderId="0" xfId="122" applyNumberFormat="1" applyFont="1" applyAlignment="1">
      <alignment vertical="center"/>
      <protection/>
    </xf>
    <xf numFmtId="3" fontId="37" fillId="0" borderId="0" xfId="122" applyNumberFormat="1" applyFont="1" applyAlignment="1">
      <alignment vertical="center"/>
      <protection/>
    </xf>
    <xf numFmtId="3" fontId="29" fillId="0" borderId="0" xfId="122" applyNumberFormat="1" applyFont="1" applyAlignment="1">
      <alignment vertical="center"/>
      <protection/>
    </xf>
    <xf numFmtId="0" fontId="29" fillId="0" borderId="0" xfId="122" applyFont="1" applyAlignment="1">
      <alignment vertical="center"/>
      <protection/>
    </xf>
    <xf numFmtId="0" fontId="26" fillId="0" borderId="0" xfId="122" applyFont="1" applyAlignment="1">
      <alignment vertical="center"/>
      <protection/>
    </xf>
    <xf numFmtId="3" fontId="1" fillId="0" borderId="0" xfId="122" applyNumberFormat="1" applyAlignment="1">
      <alignment vertical="center"/>
      <protection/>
    </xf>
    <xf numFmtId="3" fontId="0" fillId="0" borderId="1" xfId="175" applyNumberFormat="1">
      <alignment horizontal="right" vertical="center"/>
    </xf>
    <xf numFmtId="0" fontId="0" fillId="60" borderId="1" xfId="156" applyAlignment="1" quotePrefix="1">
      <alignment horizontal="left" vertical="center" indent="2"/>
    </xf>
    <xf numFmtId="0" fontId="28" fillId="0" borderId="0" xfId="122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58" applyAlignment="1" quotePrefix="1">
      <alignment horizontal="left" vertical="top" wrapText="1" indent="1"/>
    </xf>
    <xf numFmtId="3" fontId="27" fillId="0" borderId="0" xfId="122" applyNumberFormat="1" applyFont="1" applyAlignment="1">
      <alignment vertical="center"/>
      <protection/>
    </xf>
    <xf numFmtId="3" fontId="30" fillId="0" borderId="0" xfId="122" applyNumberFormat="1" applyFont="1" applyAlignment="1">
      <alignment horizontal="left" vertical="center"/>
      <protection/>
    </xf>
    <xf numFmtId="3" fontId="28" fillId="0" borderId="0" xfId="122" applyNumberFormat="1" applyFont="1" applyAlignment="1">
      <alignment horizontal="center" vertical="center"/>
      <protection/>
    </xf>
    <xf numFmtId="3" fontId="27" fillId="0" borderId="0" xfId="122" applyNumberFormat="1" applyFont="1" applyAlignment="1">
      <alignment horizontal="justify" vertical="center"/>
      <protection/>
    </xf>
    <xf numFmtId="4" fontId="0" fillId="0" borderId="1" xfId="175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2" applyFont="1" applyBorder="1" applyAlignment="1">
      <alignment horizontal="justify" vertical="center"/>
      <protection/>
    </xf>
    <xf numFmtId="0" fontId="27" fillId="0" borderId="13" xfId="122" applyFont="1" applyBorder="1" applyAlignment="1">
      <alignment horizontal="center" vertical="center"/>
      <protection/>
    </xf>
    <xf numFmtId="3" fontId="27" fillId="0" borderId="13" xfId="122" applyNumberFormat="1" applyFont="1" applyBorder="1" applyAlignment="1">
      <alignment horizontal="center" vertical="center"/>
      <protection/>
    </xf>
    <xf numFmtId="0" fontId="26" fillId="0" borderId="13" xfId="122" applyFont="1" applyBorder="1" applyAlignment="1">
      <alignment horizontal="left" vertical="center" wrapText="1"/>
      <protection/>
    </xf>
    <xf numFmtId="3" fontId="38" fillId="0" borderId="13" xfId="121" applyNumberFormat="1" applyFont="1" applyFill="1" applyBorder="1" applyAlignment="1">
      <alignment horizontal="right" vertical="center"/>
      <protection/>
    </xf>
    <xf numFmtId="0" fontId="26" fillId="0" borderId="13" xfId="122" applyFont="1" applyBorder="1" applyAlignment="1" quotePrefix="1">
      <alignment horizontal="left" vertical="center" wrapText="1"/>
      <protection/>
    </xf>
    <xf numFmtId="4" fontId="26" fillId="63" borderId="0" xfId="122" applyNumberFormat="1" applyFont="1" applyFill="1" applyAlignment="1">
      <alignment horizontal="left" vertical="center"/>
      <protection/>
    </xf>
    <xf numFmtId="3" fontId="27" fillId="63" borderId="0" xfId="122" applyNumberFormat="1" applyFont="1" applyFill="1" applyAlignment="1">
      <alignment vertical="center"/>
      <protection/>
    </xf>
    <xf numFmtId="0" fontId="26" fillId="63" borderId="13" xfId="122" applyFont="1" applyFill="1" applyBorder="1" applyAlignment="1">
      <alignment horizontal="justify" vertical="center"/>
      <protection/>
    </xf>
    <xf numFmtId="0" fontId="27" fillId="63" borderId="13" xfId="122" applyFont="1" applyFill="1" applyBorder="1" applyAlignment="1">
      <alignment horizontal="center" vertical="center"/>
      <protection/>
    </xf>
    <xf numFmtId="3" fontId="27" fillId="63" borderId="13" xfId="122" applyNumberFormat="1" applyFont="1" applyFill="1" applyBorder="1" applyAlignment="1">
      <alignment horizontal="center" vertical="center"/>
      <protection/>
    </xf>
    <xf numFmtId="0" fontId="26" fillId="63" borderId="13" xfId="122" applyFont="1" applyFill="1" applyBorder="1" applyAlignment="1">
      <alignment horizontal="left" vertical="center" wrapText="1"/>
      <protection/>
    </xf>
    <xf numFmtId="174" fontId="0" fillId="0" borderId="1" xfId="175" applyNumberFormat="1">
      <alignment horizontal="right" vertical="center"/>
    </xf>
    <xf numFmtId="0" fontId="0" fillId="46" borderId="1" xfId="134" applyNumberFormat="1" quotePrefix="1">
      <alignment horizontal="left" vertical="center" indent="1"/>
    </xf>
    <xf numFmtId="0" fontId="0" fillId="58" borderId="1" xfId="151" applyNumberFormat="1" quotePrefix="1">
      <alignment horizontal="right" vertical="center"/>
    </xf>
    <xf numFmtId="4" fontId="30" fillId="63" borderId="0" xfId="122" applyNumberFormat="1" applyFont="1" applyFill="1" applyAlignment="1">
      <alignment horizontal="center" vertical="center"/>
      <protection/>
    </xf>
    <xf numFmtId="180" fontId="30" fillId="0" borderId="0" xfId="122" applyNumberFormat="1" applyFont="1" applyAlignment="1">
      <alignment horizontal="center" vertical="center" wrapText="1"/>
      <protection/>
    </xf>
    <xf numFmtId="0" fontId="30" fillId="0" borderId="0" xfId="122" applyFont="1" applyAlignment="1">
      <alignment horizontal="center" vertical="center" wrapText="1"/>
      <protection/>
    </xf>
    <xf numFmtId="0" fontId="28" fillId="0" borderId="0" xfId="122" applyFont="1" applyAlignment="1">
      <alignment horizontal="center" vertical="center"/>
      <protection/>
    </xf>
    <xf numFmtId="4" fontId="30" fillId="0" borderId="0" xfId="122" applyNumberFormat="1" applyFont="1" applyAlignment="1">
      <alignment horizontal="center" vertical="center"/>
      <protection/>
    </xf>
    <xf numFmtId="3" fontId="30" fillId="0" borderId="13" xfId="122" applyNumberFormat="1" applyFont="1" applyBorder="1" applyAlignment="1">
      <alignment horizontal="center" vertical="center" wrapText="1"/>
      <protection/>
    </xf>
  </cellXfs>
  <cellStyles count="18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1 2" xfId="36"/>
    <cellStyle name="Accent1 3" xfId="37"/>
    <cellStyle name="Accent1 4" xfId="38"/>
    <cellStyle name="Accent1 5" xfId="39"/>
    <cellStyle name="Accent1 6" xfId="40"/>
    <cellStyle name="Accent1 7" xfId="41"/>
    <cellStyle name="Accent2 - 20%" xfId="42"/>
    <cellStyle name="Accent2 - 40%" xfId="43"/>
    <cellStyle name="Accent2 - 60%" xfId="44"/>
    <cellStyle name="Accent2 2" xfId="45"/>
    <cellStyle name="Accent2 3" xfId="46"/>
    <cellStyle name="Accent2 4" xfId="47"/>
    <cellStyle name="Accent2 5" xfId="48"/>
    <cellStyle name="Accent2 6" xfId="49"/>
    <cellStyle name="Accent2 7" xfId="50"/>
    <cellStyle name="Accent3 - 20%" xfId="51"/>
    <cellStyle name="Accent3 - 40%" xfId="52"/>
    <cellStyle name="Accent3 - 60%" xfId="53"/>
    <cellStyle name="Accent3 2" xfId="54"/>
    <cellStyle name="Accent3 3" xfId="55"/>
    <cellStyle name="Accent3 4" xfId="56"/>
    <cellStyle name="Accent3 5" xfId="57"/>
    <cellStyle name="Accent3 6" xfId="58"/>
    <cellStyle name="Accent3 7" xfId="59"/>
    <cellStyle name="Accent4 - 20%" xfId="60"/>
    <cellStyle name="Accent4 - 40%" xfId="61"/>
    <cellStyle name="Accent4 - 60%" xfId="62"/>
    <cellStyle name="Accent4 2" xfId="63"/>
    <cellStyle name="Accent4 3" xfId="64"/>
    <cellStyle name="Accent4 4" xfId="65"/>
    <cellStyle name="Accent4 5" xfId="66"/>
    <cellStyle name="Accent4 6" xfId="67"/>
    <cellStyle name="Accent4 7" xfId="68"/>
    <cellStyle name="Accent5 - 20%" xfId="69"/>
    <cellStyle name="Accent5 - 40%" xfId="70"/>
    <cellStyle name="Accent5 - 60%" xfId="71"/>
    <cellStyle name="Accent5 2" xfId="72"/>
    <cellStyle name="Accent5 3" xfId="73"/>
    <cellStyle name="Accent5 4" xfId="74"/>
    <cellStyle name="Accent5 5" xfId="75"/>
    <cellStyle name="Accent5 6" xfId="76"/>
    <cellStyle name="Accent5 7" xfId="77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Accent6 6" xfId="85"/>
    <cellStyle name="Accent6 7" xfId="86"/>
    <cellStyle name="Bad 2" xfId="87"/>
    <cellStyle name="Bilješka" xfId="88"/>
    <cellStyle name="Calculation 2" xfId="89"/>
    <cellStyle name="Check Cell 2" xfId="90"/>
    <cellStyle name="Dobro" xfId="91"/>
    <cellStyle name="Emphasis 1" xfId="92"/>
    <cellStyle name="Emphasis 2" xfId="93"/>
    <cellStyle name="Emphasis 3" xfId="94"/>
    <cellStyle name="Good 2" xfId="95"/>
    <cellStyle name="Heading 1 2" xfId="96"/>
    <cellStyle name="Heading 2 2" xfId="97"/>
    <cellStyle name="Heading 3 2" xfId="98"/>
    <cellStyle name="Heading 4 2" xfId="99"/>
    <cellStyle name="Hyperlink" xfId="100"/>
    <cellStyle name="Input 2" xfId="101"/>
    <cellStyle name="Isticanje1" xfId="102"/>
    <cellStyle name="Isticanje2" xfId="103"/>
    <cellStyle name="Isticanje3" xfId="104"/>
    <cellStyle name="Isticanje4" xfId="105"/>
    <cellStyle name="Isticanje5" xfId="106"/>
    <cellStyle name="Isticanje6" xfId="107"/>
    <cellStyle name="Izlaz" xfId="108"/>
    <cellStyle name="Izračun" xfId="109"/>
    <cellStyle name="Linked Cell 2" xfId="110"/>
    <cellStyle name="Loše" xfId="111"/>
    <cellStyle name="Naslov" xfId="112"/>
    <cellStyle name="Naslov 1" xfId="113"/>
    <cellStyle name="Naslov 2" xfId="114"/>
    <cellStyle name="Naslov 3" xfId="115"/>
    <cellStyle name="Naslov 4" xfId="116"/>
    <cellStyle name="Neutral 2" xfId="117"/>
    <cellStyle name="Neutralno" xfId="118"/>
    <cellStyle name="Normal 2" xfId="119"/>
    <cellStyle name="Normal 3" xfId="120"/>
    <cellStyle name="Normal 4" xfId="121"/>
    <cellStyle name="Normal 5" xfId="122"/>
    <cellStyle name="Note 2" xfId="123"/>
    <cellStyle name="Output 2" xfId="124"/>
    <cellStyle name="Percent" xfId="125"/>
    <cellStyle name="Povezana ćelija" xfId="126"/>
    <cellStyle name="Followed Hyperlink" xfId="127"/>
    <cellStyle name="Provjera ćelije" xfId="128"/>
    <cellStyle name="SAPBEXaggData" xfId="129"/>
    <cellStyle name="SAPBEXaggDataEmph" xfId="130"/>
    <cellStyle name="SAPBEXaggItem" xfId="131"/>
    <cellStyle name="SAPBEXaggItem 2" xfId="132"/>
    <cellStyle name="SAPBEXaggItemX" xfId="133"/>
    <cellStyle name="SAPBEXchaText" xfId="134"/>
    <cellStyle name="SAPBEXchaText 2" xfId="135"/>
    <cellStyle name="SAPBEXexcBad7" xfId="136"/>
    <cellStyle name="SAPBEXexcBad8" xfId="137"/>
    <cellStyle name="SAPBEXexcBad9" xfId="138"/>
    <cellStyle name="SAPBEXexcCritical4" xfId="139"/>
    <cellStyle name="SAPBEXexcCritical5" xfId="140"/>
    <cellStyle name="SAPBEXexcCritical6" xfId="141"/>
    <cellStyle name="SAPBEXexcGood1" xfId="142"/>
    <cellStyle name="SAPBEXexcGood2" xfId="143"/>
    <cellStyle name="SAPBEXexcGood3" xfId="144"/>
    <cellStyle name="SAPBEXfilterDrill" xfId="145"/>
    <cellStyle name="SAPBEXfilterDrill 2" xfId="146"/>
    <cellStyle name="SAPBEXfilterItem" xfId="147"/>
    <cellStyle name="SAPBEXfilterItem 2" xfId="148"/>
    <cellStyle name="SAPBEXfilterText" xfId="149"/>
    <cellStyle name="SAPBEXfilterText 2" xfId="150"/>
    <cellStyle name="SAPBEXformats" xfId="151"/>
    <cellStyle name="SAPBEXheaderItem" xfId="152"/>
    <cellStyle name="SAPBEXheaderItem 2" xfId="153"/>
    <cellStyle name="SAPBEXheaderText" xfId="154"/>
    <cellStyle name="SAPBEXheaderText 2" xfId="155"/>
    <cellStyle name="SAPBEXHLevel0" xfId="156"/>
    <cellStyle name="SAPBEXHLevel0 2" xfId="157"/>
    <cellStyle name="SAPBEXHLevel0X" xfId="158"/>
    <cellStyle name="SAPBEXHLevel1" xfId="159"/>
    <cellStyle name="SAPBEXHLevel1 2" xfId="160"/>
    <cellStyle name="SAPBEXHLevel1X" xfId="161"/>
    <cellStyle name="SAPBEXHLevel2" xfId="162"/>
    <cellStyle name="SAPBEXHLevel2 2" xfId="163"/>
    <cellStyle name="SAPBEXHLevel2X" xfId="164"/>
    <cellStyle name="SAPBEXHLevel3" xfId="165"/>
    <cellStyle name="SAPBEXHLevel3 2" xfId="166"/>
    <cellStyle name="SAPBEXHLevel3X" xfId="167"/>
    <cellStyle name="SAPBEXinputData" xfId="168"/>
    <cellStyle name="SAPBEXItemHeader" xfId="169"/>
    <cellStyle name="SAPBEXresData" xfId="170"/>
    <cellStyle name="SAPBEXresDataEmph" xfId="171"/>
    <cellStyle name="SAPBEXresDataEmph 2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 2" xfId="178"/>
    <cellStyle name="SAPBEXstdItemX" xfId="179"/>
    <cellStyle name="SAPBEXtitle" xfId="180"/>
    <cellStyle name="SAPBEXtitle 2" xfId="181"/>
    <cellStyle name="SAPBEXunassignedItem" xfId="182"/>
    <cellStyle name="SAPBEXunassignedItem 2" xfId="183"/>
    <cellStyle name="SAPBEXundefined" xfId="184"/>
    <cellStyle name="Sheet Title" xfId="185"/>
    <cellStyle name="Tekst objašnjenja" xfId="186"/>
    <cellStyle name="Tekst upozorenja" xfId="187"/>
    <cellStyle name="Total 2" xfId="188"/>
    <cellStyle name="Ukupni zbroj" xfId="189"/>
    <cellStyle name="Unos" xfId="190"/>
    <cellStyle name="Currency" xfId="191"/>
    <cellStyle name="Currency [0]" xfId="192"/>
    <cellStyle name="Warning Text 2" xfId="193"/>
    <cellStyle name="Comma" xfId="194"/>
    <cellStyle name="Comma [0]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10">
      <selection activeCell="C41" sqref="C40:C41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0" customHeight="1">
      <c r="A1" s="55" t="str">
        <f>CONCATENATE('Tekst varijable'!A2," ",UPPER('Tekst varijable'!A1))</f>
        <v>02042 URED ZA PROTOKOL</v>
      </c>
      <c r="B1" s="55"/>
      <c r="C1" s="55"/>
      <c r="D1" s="55"/>
    </row>
    <row r="3" spans="1:4" ht="30" customHeight="1">
      <c r="A3" s="54" t="str">
        <f>UPPER("Financijski plan za "&amp;LEFT(RIGHT(B10,5),5)&amp;" godinu i projekcije za "&amp;LEFT(RIGHT(C10,5),5)&amp;" i "&amp;LEFT(RIGHT(D10,5),5)&amp;"  godinu")</f>
        <v>FINANCIJSKI PLAN ZA 2023. GODINU I PROJEKCIJE ZA 2024. I 2025.  GODINU</v>
      </c>
      <c r="B3" s="54"/>
      <c r="C3" s="54"/>
      <c r="D3" s="54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6" t="s">
        <v>10</v>
      </c>
      <c r="B5" s="56"/>
      <c r="C5" s="56"/>
      <c r="D5" s="5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7" t="s">
        <v>30</v>
      </c>
      <c r="B8" s="57"/>
      <c r="C8" s="57"/>
      <c r="D8" s="5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58" t="str">
        <f>CONCATENATE("Plan za ",MID('BW upit'!E2,14,5))</f>
        <v>Plan za 2023.</v>
      </c>
      <c r="C10" s="58" t="str">
        <f>CONCATENATE("Projekcija za ",MID('BW upit'!F2,26,5))</f>
        <v>Projekcija za 2024.</v>
      </c>
      <c r="D10" s="58" t="str">
        <f>CONCATENATE("Projekcija za ",MID('BW upit'!G2,26,5))</f>
        <v>Projekcija za 2025.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39">
        <v>1</v>
      </c>
      <c r="B11" s="40">
        <v>2</v>
      </c>
      <c r="C11" s="40">
        <v>3</v>
      </c>
      <c r="D11" s="40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27.75" customHeight="1">
      <c r="A12" s="41" t="s">
        <v>2</v>
      </c>
      <c r="B12" s="42">
        <f>'BW upit'!E4</f>
        <v>338688</v>
      </c>
      <c r="C12" s="42">
        <f>'BW upit'!F4</f>
        <v>361658</v>
      </c>
      <c r="D12" s="42">
        <f>'BW upit'!G4</f>
        <v>343076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7.75" customHeight="1">
      <c r="A13" s="41" t="s">
        <v>3</v>
      </c>
      <c r="B13" s="42">
        <f>'BW upit'!E5</f>
        <v>0</v>
      </c>
      <c r="C13" s="42">
        <f>'BW upit'!F5</f>
        <v>0</v>
      </c>
      <c r="D13" s="42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1" t="s">
        <v>4</v>
      </c>
      <c r="B14" s="42">
        <f>'BW upit'!E6</f>
        <v>338688</v>
      </c>
      <c r="C14" s="42">
        <f>'BW upit'!F6</f>
        <v>361658</v>
      </c>
      <c r="D14" s="42">
        <f>'BW upit'!G6</f>
        <v>343076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1" t="s">
        <v>5</v>
      </c>
      <c r="B15" s="42">
        <f>'BW upit'!E7</f>
        <v>335103</v>
      </c>
      <c r="C15" s="42">
        <f>'BW upit'!F7</f>
        <v>358405</v>
      </c>
      <c r="D15" s="42">
        <f>'BW upit'!G7</f>
        <v>339823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1" t="s">
        <v>11</v>
      </c>
      <c r="B16" s="42">
        <f>'BW upit'!E8</f>
        <v>3585</v>
      </c>
      <c r="C16" s="42">
        <f>'BW upit'!F8</f>
        <v>3253</v>
      </c>
      <c r="D16" s="42">
        <f>'BW upit'!G8</f>
        <v>3253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1" t="s">
        <v>6</v>
      </c>
      <c r="B17" s="42">
        <f>'BW upit'!E9</f>
        <v>338688</v>
      </c>
      <c r="C17" s="42">
        <f>'BW upit'!F9</f>
        <v>361658</v>
      </c>
      <c r="D17" s="42">
        <f>'BW upit'!G9</f>
        <v>343076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27.75" customHeight="1">
      <c r="A18" s="43" t="s">
        <v>12</v>
      </c>
      <c r="B18" s="42">
        <f>'BW upit'!E10</f>
        <v>0</v>
      </c>
      <c r="C18" s="42">
        <f>'BW upit'!F10</f>
        <v>0</v>
      </c>
      <c r="D18" s="42">
        <f>'BW upit'!G10</f>
        <v>0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3" t="s">
        <v>31</v>
      </c>
      <c r="B20" s="53"/>
      <c r="C20" s="53"/>
      <c r="D20" s="5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4"/>
      <c r="B21" s="45"/>
      <c r="C21" s="45"/>
      <c r="D21" s="45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6"/>
      <c r="B22" s="58" t="str">
        <f>B10</f>
        <v>Plan za 2023.</v>
      </c>
      <c r="C22" s="58" t="str">
        <f>C10</f>
        <v>Projekcija za 2024.</v>
      </c>
      <c r="D22" s="58" t="str">
        <f>D10</f>
        <v>Projekcija za 2025.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7">
        <v>1</v>
      </c>
      <c r="B23" s="48">
        <v>2</v>
      </c>
      <c r="C23" s="48">
        <v>3</v>
      </c>
      <c r="D23" s="48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7.75" customHeight="1">
      <c r="A24" s="49" t="s">
        <v>7</v>
      </c>
      <c r="B24" s="42">
        <f>'BW upit'!E11</f>
        <v>0</v>
      </c>
      <c r="C24" s="42">
        <f>'BW upit'!F11</f>
        <v>0</v>
      </c>
      <c r="D24" s="42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49" t="s">
        <v>8</v>
      </c>
      <c r="B25" s="42">
        <f>'BW upit'!E12</f>
        <v>0</v>
      </c>
      <c r="C25" s="42">
        <f>'BW upit'!F12</f>
        <v>0</v>
      </c>
      <c r="D25" s="42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49" t="s">
        <v>17</v>
      </c>
      <c r="B26" s="42">
        <f>'BW upit'!E13</f>
        <v>0</v>
      </c>
      <c r="C26" s="42">
        <f>'BW upit'!F13</f>
        <v>0</v>
      </c>
      <c r="D26" s="42">
        <f>'BW upit'!G13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7.75" customHeight="1">
      <c r="A27" s="49" t="s">
        <v>18</v>
      </c>
      <c r="B27" s="42">
        <f>'BW upit'!E14</f>
        <v>0</v>
      </c>
      <c r="C27" s="42">
        <f>'BW upit'!F14</f>
        <v>0</v>
      </c>
      <c r="D27" s="42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27.75" customHeight="1">
      <c r="A28" s="49" t="s">
        <v>13</v>
      </c>
      <c r="B28" s="42">
        <f>'BW upit'!E15</f>
        <v>0</v>
      </c>
      <c r="C28" s="42">
        <f>'BW upit'!F15</f>
        <v>0</v>
      </c>
      <c r="D28" s="42">
        <f>'BW upit'!G15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7.75" customHeight="1">
      <c r="A29" s="49" t="s">
        <v>9</v>
      </c>
      <c r="B29" s="42">
        <f>'BW upit'!E16</f>
        <v>0</v>
      </c>
      <c r="C29" s="42">
        <f>'BW upit'!F16</f>
        <v>0</v>
      </c>
      <c r="D29" s="42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1" t="s">
        <v>14</v>
      </c>
      <c r="C2" s="31" t="s">
        <v>24</v>
      </c>
      <c r="D2" s="31" t="s">
        <v>25</v>
      </c>
      <c r="E2" s="31" t="s">
        <v>26</v>
      </c>
      <c r="F2" s="31" t="s">
        <v>27</v>
      </c>
      <c r="G2" s="31" t="s">
        <v>28</v>
      </c>
      <c r="H2"/>
      <c r="I2"/>
      <c r="J2"/>
      <c r="K2"/>
      <c r="L2"/>
      <c r="M2"/>
    </row>
    <row r="3" spans="2:13" ht="11.25">
      <c r="B3" s="51" t="s">
        <v>14</v>
      </c>
      <c r="C3" s="52" t="s">
        <v>29</v>
      </c>
      <c r="D3" s="52" t="s">
        <v>29</v>
      </c>
      <c r="E3" s="52" t="s">
        <v>29</v>
      </c>
      <c r="F3" s="52" t="s">
        <v>29</v>
      </c>
      <c r="G3" s="52" t="s">
        <v>29</v>
      </c>
      <c r="H3"/>
      <c r="I3"/>
      <c r="J3"/>
      <c r="K3"/>
      <c r="L3"/>
      <c r="M3"/>
    </row>
    <row r="4" spans="1:13" ht="11.25">
      <c r="A4"/>
      <c r="B4" s="28" t="s">
        <v>34</v>
      </c>
      <c r="C4" s="27"/>
      <c r="D4" s="27"/>
      <c r="E4" s="27">
        <v>338688</v>
      </c>
      <c r="F4" s="27">
        <v>361658</v>
      </c>
      <c r="G4" s="27">
        <v>343076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27"/>
      <c r="D6" s="27"/>
      <c r="E6" s="27">
        <v>338688</v>
      </c>
      <c r="F6" s="27">
        <v>361658</v>
      </c>
      <c r="G6" s="27">
        <v>343076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234639.93</v>
      </c>
      <c r="D7" s="36">
        <v>300968.88</v>
      </c>
      <c r="E7" s="27">
        <v>335103</v>
      </c>
      <c r="F7" s="27">
        <v>358405</v>
      </c>
      <c r="G7" s="27">
        <v>339823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1198.07</v>
      </c>
      <c r="D8" s="36">
        <v>4247.13</v>
      </c>
      <c r="E8" s="27">
        <v>3585</v>
      </c>
      <c r="F8" s="27">
        <v>3253</v>
      </c>
      <c r="G8" s="27">
        <v>3253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235838</v>
      </c>
      <c r="D9" s="36">
        <v>305216.01</v>
      </c>
      <c r="E9" s="27">
        <v>338688</v>
      </c>
      <c r="F9" s="27">
        <v>361658</v>
      </c>
      <c r="G9" s="27">
        <v>343076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-235838</v>
      </c>
      <c r="D10" s="36">
        <v>-305216.01</v>
      </c>
      <c r="E10" s="50">
        <v>0</v>
      </c>
      <c r="F10" s="50">
        <v>0</v>
      </c>
      <c r="G10" s="50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/>
      <c r="F13" s="27"/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/>
      <c r="F14" s="27"/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/>
      <c r="F15" s="27"/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-235838</v>
      </c>
      <c r="D16" s="36">
        <v>-305216.01</v>
      </c>
      <c r="E16" s="50">
        <v>0</v>
      </c>
      <c r="F16" s="50">
        <v>0</v>
      </c>
      <c r="G16" s="50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32</v>
      </c>
    </row>
    <row r="2" ht="11.25">
      <c r="A2" s="30" t="s">
        <v>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2022-12-08T10:51:44Z</cp:lastPrinted>
  <dcterms:created xsi:type="dcterms:W3CDTF">2006-05-18T10:01:57Z</dcterms:created>
  <dcterms:modified xsi:type="dcterms:W3CDTF">2022-12-08T10:51:51Z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